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corecard" sheetId="1" state="visible" r:id="rId1"/>
    <sheet xmlns:r="http://schemas.openxmlformats.org/officeDocument/2006/relationships" name="Pass-Fail Gates" sheetId="2" state="visible" r:id="rId2"/>
    <sheet xmlns:r="http://schemas.openxmlformats.org/officeDocument/2006/relationships" name="Companion Guide" sheetId="3" state="visible" r:id="rId3"/>
  </sheets>
  <definedNames/>
  <calcPr calcId="124519" fullCalcOnLoad="1"/>
</workbook>
</file>

<file path=xl/styles.xml><?xml version="1.0" encoding="utf-8"?>
<styleSheet xmlns="http://schemas.openxmlformats.org/spreadsheetml/2006/main">
  <numFmts count="1">
    <numFmt numFmtId="164" formatCode="0.0%"/>
  </numFmts>
  <fonts count="16">
    <font>
      <name val="Calibri"/>
      <family val="2"/>
      <color theme="1"/>
      <sz val="11"/>
      <scheme val="minor"/>
    </font>
    <font>
      <name val="Calibri"/>
      <b val="1"/>
      <color rgb="000B1220"/>
      <sz val="18"/>
    </font>
    <font>
      <name val="Consolas"/>
      <color rgb="00555555"/>
      <sz val="9"/>
    </font>
    <font>
      <name val="Calibri"/>
      <b val="1"/>
      <color rgb="000B1220"/>
      <sz val="10"/>
    </font>
    <font>
      <name val="Calibri"/>
      <color rgb="00111111"/>
      <sz val="11"/>
    </font>
    <font>
      <name val="Calibri"/>
      <b val="1"/>
      <color rgb="007CC49A"/>
      <sz val="11"/>
    </font>
    <font>
      <name val="Consolas"/>
      <color rgb="007CC49A"/>
      <sz val="10"/>
    </font>
    <font>
      <name val="Calibri"/>
      <b val="1"/>
      <color rgb="00111111"/>
      <sz val="11"/>
    </font>
    <font>
      <name val="Calibri"/>
      <b val="1"/>
      <color rgb="00B13A32"/>
      <sz val="11"/>
    </font>
    <font>
      <name val="Calibri"/>
      <b val="1"/>
      <color rgb="000B1220"/>
      <sz val="11"/>
    </font>
    <font>
      <name val="Calibri"/>
      <i val="1"/>
      <color rgb="00555555"/>
      <sz val="9"/>
    </font>
    <font>
      <name val="Calibri"/>
      <color rgb="00C77A2A"/>
      <sz val="11"/>
    </font>
    <font>
      <name val="Calibri"/>
      <b val="1"/>
      <sz val="11"/>
    </font>
    <font>
      <name val="Calibri"/>
      <b val="1"/>
      <color rgb="000B1220"/>
      <sz val="12"/>
    </font>
    <font>
      <name val="Calibri"/>
      <color rgb="00555555"/>
      <sz val="11"/>
    </font>
    <font>
      <name val="Calibri"/>
      <b val="1"/>
      <color rgb="00B13A32"/>
      <sz val="12"/>
    </font>
  </fonts>
  <fills count="5">
    <fill>
      <patternFill/>
    </fill>
    <fill>
      <patternFill patternType="gray125"/>
    </fill>
    <fill>
      <patternFill patternType="solid">
        <fgColor rgb="000B1220"/>
      </patternFill>
    </fill>
    <fill>
      <patternFill patternType="solid">
        <fgColor rgb="00EEEDE6"/>
      </patternFill>
    </fill>
    <fill>
      <patternFill patternType="solid">
        <fgColor rgb="00FDECEC"/>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25">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vertical="center"/>
    </xf>
    <xf numFmtId="0" fontId="4" fillId="0" borderId="1" applyAlignment="1" pivotButton="0" quotePrefix="0" xfId="0">
      <alignment vertical="center"/>
    </xf>
    <xf numFmtId="0" fontId="5" fillId="2" borderId="1" applyAlignment="1" pivotButton="0" quotePrefix="0" xfId="0">
      <alignment horizontal="left" vertical="center" wrapText="1"/>
    </xf>
    <xf numFmtId="0" fontId="6" fillId="0" borderId="1" applyAlignment="1" pivotButton="0" quotePrefix="0" xfId="0">
      <alignment vertical="top" wrapText="1"/>
    </xf>
    <xf numFmtId="0" fontId="7" fillId="0" borderId="1" applyAlignment="1" pivotButton="0" quotePrefix="0" xfId="0">
      <alignment vertical="top" wrapText="1"/>
    </xf>
    <xf numFmtId="0" fontId="8" fillId="0" borderId="1" applyAlignment="1" pivotButton="0" quotePrefix="0" xfId="0">
      <alignment horizontal="center"/>
    </xf>
    <xf numFmtId="0" fontId="0" fillId="3" borderId="1" applyAlignment="1" pivotButton="0" quotePrefix="0" xfId="0">
      <alignment horizontal="center"/>
    </xf>
    <xf numFmtId="0" fontId="9" fillId="0" borderId="1" applyAlignment="1" pivotButton="0" quotePrefix="0" xfId="0">
      <alignment horizontal="center"/>
    </xf>
    <xf numFmtId="0" fontId="0" fillId="0" borderId="1" applyAlignment="1" pivotButton="0" quotePrefix="0" xfId="0">
      <alignment vertical="top" wrapText="1"/>
    </xf>
    <xf numFmtId="0" fontId="10" fillId="0" borderId="1" applyAlignment="1" pivotButton="0" quotePrefix="0" xfId="0">
      <alignment vertical="top" wrapText="1"/>
    </xf>
    <xf numFmtId="0" fontId="11" fillId="0" borderId="1" applyAlignment="1" pivotButton="0" quotePrefix="0" xfId="0">
      <alignment horizontal="center"/>
    </xf>
    <xf numFmtId="0" fontId="8" fillId="4" borderId="1" applyAlignment="1" pivotButton="0" quotePrefix="0" xfId="0">
      <alignment vertical="top" wrapText="1"/>
    </xf>
    <xf numFmtId="0" fontId="12" fillId="0" borderId="0" pivotButton="0" quotePrefix="0" xfId="0"/>
    <xf numFmtId="0" fontId="13" fillId="3" borderId="0" pivotButton="0" quotePrefix="0" xfId="0"/>
    <xf numFmtId="0" fontId="14" fillId="0" borderId="0" pivotButton="0" quotePrefix="0" xfId="0"/>
    <xf numFmtId="164" fontId="13" fillId="3" borderId="0" pivotButton="0" quotePrefix="0" xfId="0"/>
    <xf numFmtId="0" fontId="5" fillId="2" borderId="1" applyAlignment="1" pivotButton="0" quotePrefix="0" xfId="0">
      <alignment horizontal="left" vertical="center"/>
    </xf>
    <xf numFmtId="0" fontId="8" fillId="0" borderId="1" applyAlignment="1" pivotButton="0" quotePrefix="0" xfId="0">
      <alignment vertical="top" wrapText="1"/>
    </xf>
    <xf numFmtId="0" fontId="4" fillId="0" borderId="1" applyAlignment="1" pivotButton="0" quotePrefix="0" xfId="0">
      <alignment vertical="top" wrapText="1"/>
    </xf>
    <xf numFmtId="0" fontId="15" fillId="0" borderId="1" applyAlignment="1" pivotButton="0" quotePrefix="0" xfId="0">
      <alignment vertical="top" wrapText="1"/>
    </xf>
    <xf numFmtId="0" fontId="9" fillId="0" borderId="0" applyAlignment="1" pivotButton="0" quotePrefix="0" xfId="0">
      <alignment vertical="top" wrapText="1"/>
    </xf>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28"/>
  <sheetViews>
    <sheetView workbookViewId="0">
      <pane ySplit="10" topLeftCell="A11" activePane="bottomLeft" state="frozen"/>
      <selection pane="bottomLeft" activeCell="A1" sqref="A1"/>
    </sheetView>
  </sheetViews>
  <sheetFormatPr baseColWidth="8" defaultRowHeight="15"/>
  <cols>
    <col width="20" customWidth="1" min="1" max="1"/>
    <col width="38" customWidth="1" min="2" max="2"/>
    <col width="11" customWidth="1" min="3" max="3"/>
    <col width="13" customWidth="1" min="4" max="4"/>
    <col width="11" customWidth="1" min="5" max="5"/>
    <col width="12" customWidth="1" min="6" max="6"/>
    <col width="28" customWidth="1" min="7" max="7"/>
    <col width="36" customWidth="1" min="8" max="8"/>
  </cols>
  <sheetData>
    <row r="1" ht="28" customHeight="1">
      <c r="A1" s="1" t="inlineStr">
        <is>
          <t>PQC Vendor RFP Evaluation — Scorecard</t>
        </is>
      </c>
    </row>
    <row r="2">
      <c r="A2" s="2" t="inlineStr">
        <is>
          <t>Deretti Cyber Labs · /quantum/tools/vendor-rfp-rubric · v0.1.0 · CC BY 4.0</t>
        </is>
      </c>
    </row>
    <row r="4">
      <c r="A4" s="3" t="inlineStr">
        <is>
          <t>Vendor name</t>
        </is>
      </c>
      <c r="B4" s="4" t="inlineStr"/>
    </row>
    <row r="5">
      <c r="A5" s="3" t="inlineStr">
        <is>
          <t>Product / service</t>
        </is>
      </c>
      <c r="B5" s="4" t="inlineStr"/>
    </row>
    <row r="6">
      <c r="A6" s="3" t="inlineStr">
        <is>
          <t>CISA category</t>
        </is>
      </c>
      <c r="B6" s="4" t="inlineStr"/>
    </row>
    <row r="7">
      <c r="A7" s="3" t="inlineStr">
        <is>
          <t>Evaluation date</t>
        </is>
      </c>
      <c r="B7" s="4" t="inlineStr"/>
    </row>
    <row r="8">
      <c r="A8" s="3" t="inlineStr">
        <is>
          <t>Lead evaluator</t>
        </is>
      </c>
      <c r="B8" s="4" t="inlineStr"/>
    </row>
    <row r="10" ht="28" customHeight="1">
      <c r="A10" s="5" t="inlineStr">
        <is>
          <t>Category</t>
        </is>
      </c>
      <c r="B10" s="5" t="inlineStr">
        <is>
          <t>Criterion</t>
        </is>
      </c>
      <c r="C10" s="5" t="inlineStr">
        <is>
          <t>Weight (×)</t>
        </is>
      </c>
      <c r="D10" s="5" t="inlineStr">
        <is>
          <t>Score (0/1/2)</t>
        </is>
      </c>
      <c r="E10" s="5" t="inlineStr">
        <is>
          <t>Weighted</t>
        </is>
      </c>
      <c r="F10" s="5" t="inlineStr">
        <is>
          <t>Gate?</t>
        </is>
      </c>
      <c r="G10" s="5" t="inlineStr">
        <is>
          <t>Evidence reference</t>
        </is>
      </c>
      <c r="H10" s="5" t="inlineStr">
        <is>
          <t>Notes</t>
        </is>
      </c>
    </row>
    <row r="11" ht="32" customHeight="1">
      <c r="A11" s="6" t="inlineStr">
        <is>
          <t>Algorithm Standards</t>
        </is>
      </c>
      <c r="B11" s="7" t="inlineStr">
        <is>
          <t>Implements ML-KEM (FIPS 203)</t>
        </is>
      </c>
      <c r="C11" s="8" t="n">
        <v>3</v>
      </c>
      <c r="D11" s="9" t="n"/>
      <c r="E11" s="10">
        <f>IF(ISNUMBER(D11),C11*D11,"")</f>
        <v/>
      </c>
      <c r="F11" s="11" t="inlineStr"/>
      <c r="G11" s="11" t="inlineStr"/>
      <c r="H11" s="12" t="inlineStr">
        <is>
          <t>0 = no · 1 = roadmap · 2 = available now</t>
        </is>
      </c>
    </row>
    <row r="12" ht="32" customHeight="1">
      <c r="A12" s="6" t="inlineStr">
        <is>
          <t>Algorithm Standards</t>
        </is>
      </c>
      <c r="B12" s="7" t="inlineStr">
        <is>
          <t>Implements ML-DSA (FIPS 204)</t>
        </is>
      </c>
      <c r="C12" s="8" t="n">
        <v>3</v>
      </c>
      <c r="D12" s="9" t="n"/>
      <c r="E12" s="10">
        <f>IF(ISNUMBER(D12),C12*D12,"")</f>
        <v/>
      </c>
      <c r="F12" s="11" t="inlineStr"/>
      <c r="G12" s="11" t="inlineStr"/>
      <c r="H12" s="12" t="inlineStr">
        <is>
          <t>0 = no · 1 = roadmap · 2 = available now</t>
        </is>
      </c>
    </row>
    <row r="13" ht="32" customHeight="1">
      <c r="A13" s="6" t="inlineStr">
        <is>
          <t>Algorithm Standards</t>
        </is>
      </c>
      <c r="B13" s="7" t="inlineStr">
        <is>
          <t>Implements SLH-DSA (FIPS 205)</t>
        </is>
      </c>
      <c r="C13" s="13" t="n">
        <v>2</v>
      </c>
      <c r="D13" s="9" t="n"/>
      <c r="E13" s="10">
        <f>IF(ISNUMBER(D13),C13*D13,"")</f>
        <v/>
      </c>
      <c r="F13" s="11" t="inlineStr"/>
      <c r="G13" s="11" t="inlineStr"/>
      <c r="H13" s="12" t="inlineStr">
        <is>
          <t>0 = no · 1 = roadmap · 2 = available now</t>
        </is>
      </c>
    </row>
    <row r="14" ht="32" customHeight="1">
      <c r="A14" s="6" t="inlineStr">
        <is>
          <t>Algorithm Standards</t>
        </is>
      </c>
      <c r="B14" s="7" t="inlineStr">
        <is>
          <t>Algorithm validation (NIST ACVTS)</t>
        </is>
      </c>
      <c r="C14" s="8" t="n">
        <v>3</v>
      </c>
      <c r="D14" s="9" t="n"/>
      <c r="E14" s="10">
        <f>IF(ISNUMBER(D14),C14*D14,"")</f>
        <v/>
      </c>
      <c r="F14" s="11" t="inlineStr"/>
      <c r="G14" s="11" t="inlineStr"/>
      <c r="H14" s="12" t="inlineStr">
        <is>
          <t>0 = none · 1 = in process · 2 = validated</t>
        </is>
      </c>
    </row>
    <row r="15" ht="32" customHeight="1">
      <c r="A15" s="6" t="inlineStr">
        <is>
          <t>Hybrid Operation</t>
        </is>
      </c>
      <c r="B15" s="7" t="inlineStr">
        <is>
          <t>Hybrid key exchange (classical + PQC)</t>
        </is>
      </c>
      <c r="C15" s="8" t="n">
        <v>3</v>
      </c>
      <c r="D15" s="9" t="n"/>
      <c r="E15" s="10">
        <f>IF(ISNUMBER(D15),C15*D15,"")</f>
        <v/>
      </c>
      <c r="F15" s="11" t="inlineStr"/>
      <c r="G15" s="11" t="inlineStr"/>
      <c r="H15" s="12" t="inlineStr">
        <is>
          <t>0 = no · 1 = proprietary · 2 = IETF-standard combiner</t>
        </is>
      </c>
    </row>
    <row r="16" ht="32" customHeight="1">
      <c r="A16" s="6" t="inlineStr">
        <is>
          <t>Hybrid Operation</t>
        </is>
      </c>
      <c r="B16" s="7" t="inlineStr">
        <is>
          <t>Configurable fallback policy</t>
        </is>
      </c>
      <c r="C16" s="8" t="n">
        <v>3</v>
      </c>
      <c r="D16" s="9" t="n"/>
      <c r="E16" s="10">
        <f>IF(ISNUMBER(D16),C16*D16,"")</f>
        <v/>
      </c>
      <c r="F16" s="11" t="inlineStr"/>
      <c r="G16" s="11" t="inlineStr"/>
      <c r="H16" s="12" t="inlineStr">
        <is>
          <t>Can disable classical-only fallback; integrity-protect negotiation</t>
        </is>
      </c>
    </row>
    <row r="17" ht="32" customHeight="1">
      <c r="A17" s="6" t="inlineStr">
        <is>
          <t>PKI / Certificate</t>
        </is>
      </c>
      <c r="B17" s="7" t="inlineStr">
        <is>
          <t>CA infrastructure PQC-ready</t>
        </is>
      </c>
      <c r="C17" s="8" t="n">
        <v>3</v>
      </c>
      <c r="D17" s="9" t="n"/>
      <c r="E17" s="10">
        <f>IF(ISNUMBER(D17),C17*D17,"")</f>
        <v/>
      </c>
      <c r="F17" s="11" t="inlineStr"/>
      <c r="G17" s="11" t="inlineStr"/>
      <c r="H17" s="12" t="inlineStr">
        <is>
          <t>Certificate issuance, OCSP, CRL all support PQC structures</t>
        </is>
      </c>
    </row>
    <row r="18" ht="32" customHeight="1">
      <c r="A18" s="6" t="inlineStr">
        <is>
          <t>PKI / Certificate</t>
        </is>
      </c>
      <c r="B18" s="7" t="inlineStr">
        <is>
          <t>Dual-cert or composite-cert support</t>
        </is>
      </c>
      <c r="C18" s="13" t="n">
        <v>2</v>
      </c>
      <c r="D18" s="9" t="n"/>
      <c r="E18" s="10">
        <f>IF(ISNUMBER(D18),C18*D18,"")</f>
        <v/>
      </c>
      <c r="F18" s="11" t="inlineStr"/>
      <c r="G18" s="11" t="inlineStr"/>
      <c r="H18" s="12" t="inlineStr">
        <is>
          <t>Transition-phase need</t>
        </is>
      </c>
    </row>
    <row r="19" ht="32" customHeight="1">
      <c r="A19" s="6" t="inlineStr">
        <is>
          <t>Operational</t>
        </is>
      </c>
      <c r="B19" s="7" t="inlineStr">
        <is>
          <t>MTU / fragmentation tested at &gt;1,500 bytes</t>
        </is>
      </c>
      <c r="C19" s="13" t="n">
        <v>2</v>
      </c>
      <c r="D19" s="9" t="n"/>
      <c r="E19" s="10">
        <f>IF(ISNUMBER(D19),C19*D19,"")</f>
        <v/>
      </c>
      <c r="F19" s="11" t="inlineStr"/>
      <c r="G19" s="11" t="inlineStr"/>
      <c r="H19" s="12" t="inlineStr">
        <is>
          <t>Vendor provides test evidence with realistic cert chains</t>
        </is>
      </c>
    </row>
    <row r="20" ht="32" customHeight="1">
      <c r="A20" s="6" t="inlineStr">
        <is>
          <t>Operational</t>
        </is>
      </c>
      <c r="B20" s="7" t="inlineStr">
        <is>
          <t>Latency / throughput baseline data</t>
        </is>
      </c>
      <c r="C20" s="13" t="n">
        <v>2</v>
      </c>
      <c r="D20" s="9" t="n"/>
      <c r="E20" s="10">
        <f>IF(ISNUMBER(D20),C20*D20,"")</f>
        <v/>
      </c>
      <c r="F20" s="11" t="inlineStr"/>
      <c r="G20" s="11" t="inlineStr"/>
      <c r="H20" s="12" t="inlineStr">
        <is>
          <t>Quantified regression vs. classical mode</t>
        </is>
      </c>
    </row>
    <row r="21" ht="32" customHeight="1">
      <c r="A21" s="6" t="inlineStr">
        <is>
          <t>Observability</t>
        </is>
      </c>
      <c r="B21" s="7" t="inlineStr">
        <is>
          <t>Cipher-suite negotiation logging</t>
        </is>
      </c>
      <c r="C21" s="8" t="n">
        <v>3</v>
      </c>
      <c r="D21" s="9" t="n"/>
      <c r="E21" s="10">
        <f>IF(ISNUMBER(D21),C21*D21,"")</f>
        <v/>
      </c>
      <c r="F21" s="14" t="inlineStr">
        <is>
          <t>Gate 02</t>
        </is>
      </c>
      <c r="G21" s="11" t="inlineStr"/>
      <c r="H21" s="12" t="inlineStr">
        <is>
          <t>Detects downgrade in production. Gate failure → REJECT.</t>
        </is>
      </c>
    </row>
    <row r="22" ht="32" customHeight="1">
      <c r="A22" s="6" t="inlineStr">
        <is>
          <t>Rollback</t>
        </is>
      </c>
      <c r="B22" s="7" t="inlineStr">
        <is>
          <t>Classical rollback path documented</t>
        </is>
      </c>
      <c r="C22" s="8" t="n">
        <v>3</v>
      </c>
      <c r="D22" s="9" t="n"/>
      <c r="E22" s="10">
        <f>IF(ISNUMBER(D22),C22*D22,"")</f>
        <v/>
      </c>
      <c r="F22" s="14" t="inlineStr">
        <is>
          <t>Gate 03</t>
        </is>
      </c>
      <c r="G22" s="11" t="inlineStr"/>
      <c r="H22" s="12" t="inlineStr">
        <is>
          <t>Required for production incident recovery. Gate failure → REJECT.</t>
        </is>
      </c>
    </row>
    <row r="23" ht="32" customHeight="1">
      <c r="A23" s="6" t="inlineStr">
        <is>
          <t>Roadmap</t>
        </is>
      </c>
      <c r="B23" s="7" t="inlineStr">
        <is>
          <t>PQC release version and date committed</t>
        </is>
      </c>
      <c r="C23" s="8" t="n">
        <v>3</v>
      </c>
      <c r="D23" s="9" t="n"/>
      <c r="E23" s="10">
        <f>IF(ISNUMBER(D23),C23*D23,"")</f>
        <v/>
      </c>
      <c r="F23" s="14" t="inlineStr">
        <is>
          <t>Gate 01</t>
        </is>
      </c>
      <c r="G23" s="11" t="inlineStr"/>
      <c r="H23" s="12" t="inlineStr">
        <is>
          <t>Specific version + date. 'Coming soon' fails Gate 01 → REJECT.</t>
        </is>
      </c>
    </row>
    <row r="24" ht="32" customHeight="1">
      <c r="A24" s="6" t="inlineStr">
        <is>
          <t>Support</t>
        </is>
      </c>
      <c r="B24" s="7" t="inlineStr">
        <is>
          <t>Future-algorithm update process</t>
        </is>
      </c>
      <c r="C24" s="8" t="n">
        <v>3</v>
      </c>
      <c r="D24" s="9" t="n"/>
      <c r="E24" s="10">
        <f>IF(ISNUMBER(D24),C24*D24,"")</f>
        <v/>
      </c>
      <c r="F24" s="11" t="inlineStr"/>
      <c r="G24" s="11" t="inlineStr"/>
      <c r="H24" s="12" t="inlineStr">
        <is>
          <t>Crypto-agility principle; ML-KEM is not the last algorithm change</t>
        </is>
      </c>
    </row>
    <row r="26">
      <c r="B26" s="15" t="inlineStr">
        <is>
          <t>Weighted total</t>
        </is>
      </c>
      <c r="E26" s="16">
        <f>SUM(E11:E24)</f>
        <v/>
      </c>
    </row>
    <row r="27">
      <c r="B27" s="15" t="inlineStr">
        <is>
          <t>Max possible</t>
        </is>
      </c>
      <c r="E27" s="17">
        <f>SUMPRODUCT(C11:C24,{2;2;2;2;2;2;2;2;2;2;2;2;2;2})</f>
        <v/>
      </c>
    </row>
    <row r="28">
      <c r="B28" s="15" t="inlineStr">
        <is>
          <t>Score %</t>
        </is>
      </c>
      <c r="E28" s="18">
        <f>IFERROR(E26/E27,"")</f>
        <v/>
      </c>
    </row>
  </sheetData>
  <mergeCells count="2">
    <mergeCell ref="A2:H2"/>
    <mergeCell ref="A1:H1"/>
  </mergeCells>
  <dataValidations count="1">
    <dataValidation sqref="D11:D24" showDropDown="0" showInputMessage="0" showErrorMessage="0" allowBlank="1" type="list">
      <formula1>"0,1,2"</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cols>
    <col width="38" customWidth="1" min="1" max="1"/>
    <col width="70" customWidth="1" min="2" max="2"/>
    <col width="14" customWidth="1" min="3" max="3"/>
  </cols>
  <sheetData>
    <row r="1" ht="28" customHeight="1">
      <c r="A1" s="1" t="inlineStr">
        <is>
          <t>Hard Pass/Fail Gates — Any failure rejects the vendor</t>
        </is>
      </c>
    </row>
    <row r="2">
      <c r="A2" s="2" t="inlineStr">
        <is>
          <t>Run the three gates before scoring the 14 criteria. A single gate failure auto-rejects.</t>
        </is>
      </c>
    </row>
    <row r="4" ht="28" customHeight="1">
      <c r="A4" s="19" t="inlineStr">
        <is>
          <t>Gate</t>
        </is>
      </c>
      <c r="B4" s="19" t="inlineStr">
        <is>
          <t>Failure condition</t>
        </is>
      </c>
      <c r="C4" s="19" t="inlineStr">
        <is>
          <t>Result</t>
        </is>
      </c>
    </row>
    <row r="5" ht="56" customHeight="1">
      <c r="A5" s="20" t="inlineStr">
        <is>
          <t>Gate 01 — Standards commitment</t>
        </is>
      </c>
      <c r="B5" s="21" t="inlineStr">
        <is>
          <t>Vendor cannot confirm FIPS 203 or FIPS 204 implementation on a stated, dated, public timeline.</t>
        </is>
      </c>
      <c r="C5" s="22" t="inlineStr">
        <is>
          <t>REJECT</t>
        </is>
      </c>
    </row>
    <row r="6" ht="56" customHeight="1">
      <c r="A6" s="20" t="inlineStr">
        <is>
          <t>Gate 02 — Negotiation observability</t>
        </is>
      </c>
      <c r="B6" s="21" t="inlineStr">
        <is>
          <t>Vendor has no cipher-suite negotiation logging. A silent downgrade attack would be invisible in production.</t>
        </is>
      </c>
      <c r="C6" s="22" t="inlineStr">
        <is>
          <t>REJECT</t>
        </is>
      </c>
    </row>
    <row r="7" ht="56" customHeight="1">
      <c r="A7" s="20" t="inlineStr">
        <is>
          <t>Gate 03 — Rollback path</t>
        </is>
      </c>
      <c r="B7" s="21" t="inlineStr">
        <is>
          <t>Vendor offers no documented rollback to classical-only mode for production incident recovery.</t>
        </is>
      </c>
      <c r="C7" s="22" t="inlineStr">
        <is>
          <t>REJECT</t>
        </is>
      </c>
    </row>
  </sheetData>
  <mergeCells count="2">
    <mergeCell ref="A1:C1"/>
    <mergeCell ref="A2:C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0"/>
  <sheetViews>
    <sheetView workbookViewId="0">
      <selection activeCell="A1" sqref="A1"/>
    </sheetView>
  </sheetViews>
  <sheetFormatPr baseColWidth="8" defaultRowHeight="15"/>
  <cols>
    <col width="30" customWidth="1" min="1" max="1"/>
    <col width="92" customWidth="1" min="2" max="2"/>
  </cols>
  <sheetData>
    <row r="1" ht="28" customHeight="1">
      <c r="A1" s="1" t="inlineStr">
        <is>
          <t>Companion Guide — How to use this rubric</t>
        </is>
      </c>
    </row>
    <row r="2">
      <c r="A2" s="2" t="inlineStr">
        <is>
          <t>Deretti Cyber Labs · /quantum/tools/vendor-rfp-rubric · v0.1.0 · CC BY 4.0</t>
        </is>
      </c>
    </row>
    <row r="4" ht="96" customHeight="1">
      <c r="A4" s="23" t="inlineStr">
        <is>
          <t>1 · Order of operations</t>
        </is>
      </c>
      <c r="B4" s="24" t="inlineStr">
        <is>
          <t>Run the three hard pass/fail gates first. Any single gate failure auto-rejects the vendor regardless of how strong the rest of the response is — there is no scoring path that compensates for 'we don't know what FIPS standard we implement' or 'we have no rollback.' If the vendor clears all three gates, score the fourteen criteria.</t>
        </is>
      </c>
    </row>
    <row r="5" ht="96" customHeight="1">
      <c r="A5" s="23" t="inlineStr">
        <is>
          <t>2 · Scoring scale</t>
        </is>
      </c>
      <c r="B5" s="24" t="inlineStr">
        <is>
          <t>0 = not supported · 1 = on roadmap with a stated date · 2 = available now or fully validated. Be strict on Score 2 — require concrete evidence (FIPS validation certificate number, public release version, packet capture). 'Comparable to' or 'similar to' is a Score 1, not a Score 2.</t>
        </is>
      </c>
    </row>
    <row r="6" ht="96" customHeight="1">
      <c r="A6" s="23" t="inlineStr">
        <is>
          <t>3 · Weights</t>
        </is>
      </c>
      <c r="B6" s="24" t="inlineStr">
        <is>
          <t>High = ×3 · Medium = ×2 · Low = ×1. Calibrate weights to your environment if needed but document the deviation. The High-weight criteria are the ones whose failure cascades — FIPS gaps, hybrid mistakes, observability blind spots, and rollback absence each compound into operational risk.</t>
        </is>
      </c>
    </row>
    <row r="7" ht="96" customHeight="1">
      <c r="A7" s="23" t="inlineStr">
        <is>
          <t>4 · Aggregate threshold</t>
        </is>
      </c>
      <c r="B7" s="24" t="inlineStr">
        <is>
          <t>Maximum weighted score is 76. A vendor scoring below 50% (38) after passing the gates is generally not yet ready for a P1 procurement decision. P2 procurement may accept lower scores if the data lifetime is short and the system is not in a high-trust role.</t>
        </is>
      </c>
    </row>
    <row r="8" ht="96" customHeight="1">
      <c r="A8" s="23" t="inlineStr">
        <is>
          <t>5 · Evidence column discipline</t>
        </is>
      </c>
      <c r="B8" s="24" t="inlineStr">
        <is>
          <t>Cite specific artifacts — FIPS validation certificate number, IETF draft version, packet capture filename, public release-notes URL. The Evidence column is the audit trail; treat it as the artifact you'll cite if compliance or counsel asks you to defend the procurement decision two years from now.</t>
        </is>
      </c>
    </row>
    <row r="9" ht="96" customHeight="1">
      <c r="A9" s="23" t="inlineStr">
        <is>
          <t>6 · When to use</t>
        </is>
      </c>
      <c r="B9" s="24" t="inlineStr">
        <is>
          <t>(a) Any new vendor going into a CISA-identified product category — cloud, web software, networking, endpoint security. (b) Any contract renewal whose renewal window overlaps the CNSA 2.0 inflection (Jan 2027 preferred · 2030 disallowed). (c) Any architecture-review escalation flagged 'crypto unclear' against a candidate vendor.</t>
        </is>
      </c>
    </row>
    <row r="10" ht="96" customHeight="1">
      <c r="A10" s="23" t="inlineStr">
        <is>
          <t>7 · Cross-references</t>
        </is>
      </c>
      <c r="B10" s="24" t="inlineStr">
        <is>
          <t>Web: https://deretticyberlabs.com/quantum/tools/vendor-rfp-rubric.html · Inventory Worksheet (Tool 01): https://deretticyberlabs.com/quantum/tools/inventory-worksheet.html · Security Architects briefing: https://deretticyberlabs.com/quantum/briefings/security-architects.html · Active Research note: https://deretticyberlabs.com/research/active/post-quantum-cryptographic-exposure.html</t>
        </is>
      </c>
    </row>
  </sheetData>
  <mergeCells count="2">
    <mergeCell ref="A2:B2"/>
    <mergeCell ref="A1:B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2026-05-18T15:22:54Z</dcterms:created>
  <dcterms:modified xmlns:dcterms="http://purl.org/dc/terms/" xmlns:xsi="http://www.w3.org/2001/XMLSchema-instance" xsi:type="dcterms:W3CDTF">2026-05-18T15:22:54Z</dcterms:modified>
</cp:coreProperties>
</file>